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rekesm\Desktop\"/>
    </mc:Choice>
  </mc:AlternateContent>
  <bookViews>
    <workbookView xWindow="0" yWindow="0" windowWidth="23040" windowHeight="10452"/>
  </bookViews>
  <sheets>
    <sheet name="Kitöltendő! To be filled in!" sheetId="1" r:id="rId1"/>
    <sheet name="Csak szervezőknek!For organiser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4" i="1"/>
  <c r="C36" i="1"/>
  <c r="C35" i="1"/>
  <c r="H25" i="1" l="1"/>
  <c r="H24" i="1"/>
  <c r="H23" i="1"/>
  <c r="A16" i="2" l="1"/>
  <c r="K4" i="2"/>
  <c r="K6" i="2"/>
  <c r="E18" i="1"/>
  <c r="H18" i="1" s="1"/>
  <c r="H22" i="1" l="1"/>
  <c r="AQ6" i="2" l="1"/>
  <c r="G6" i="2" l="1"/>
  <c r="H6" i="2"/>
  <c r="A15" i="2" l="1"/>
  <c r="J6" i="2"/>
  <c r="A13" i="2"/>
  <c r="A12" i="2"/>
  <c r="A11" i="2"/>
  <c r="A4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I6" i="2"/>
  <c r="F6" i="2"/>
  <c r="E6" i="2"/>
  <c r="D6" i="2"/>
  <c r="C6" i="2"/>
  <c r="B13" i="2" s="1"/>
  <c r="B6" i="2"/>
  <c r="B12" i="2" s="1"/>
  <c r="A6" i="2"/>
  <c r="B11" i="2" s="1"/>
  <c r="J4" i="2"/>
  <c r="I5" i="2"/>
  <c r="H4" i="2"/>
  <c r="G4" i="2"/>
  <c r="F4" i="2"/>
  <c r="E4" i="2"/>
  <c r="D4" i="2"/>
  <c r="C4" i="2"/>
  <c r="B4" i="2"/>
  <c r="AO4" i="2"/>
  <c r="AN5" i="2"/>
  <c r="AM5" i="2"/>
  <c r="AL5" i="2"/>
  <c r="AK5" i="2"/>
  <c r="AJ5" i="2"/>
  <c r="AK4" i="2"/>
  <c r="M4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P5" i="2"/>
  <c r="O5" i="2"/>
  <c r="N5" i="2"/>
  <c r="M5" i="2"/>
  <c r="T5" i="2"/>
  <c r="S5" i="2"/>
  <c r="R5" i="2"/>
  <c r="Q5" i="2"/>
  <c r="A1" i="2"/>
  <c r="AK6" i="2"/>
  <c r="AN6" i="2"/>
  <c r="AM6" i="2"/>
  <c r="AL6" i="2"/>
  <c r="AG4" i="2"/>
  <c r="U4" i="2" l="1"/>
  <c r="AC4" i="2"/>
  <c r="Q4" i="2"/>
  <c r="Y4" i="2"/>
  <c r="H26" i="1"/>
  <c r="AO6" i="2" s="1"/>
</calcChain>
</file>

<file path=xl/sharedStrings.xml><?xml version="1.0" encoding="utf-8"?>
<sst xmlns="http://schemas.openxmlformats.org/spreadsheetml/2006/main" count="73" uniqueCount="50">
  <si>
    <t>Igen/Yes</t>
  </si>
  <si>
    <t>N/A</t>
  </si>
  <si>
    <t>Validation</t>
  </si>
  <si>
    <r>
      <t xml:space="preserve">szállás </t>
    </r>
    <r>
      <rPr>
        <i/>
        <sz val="12"/>
        <color theme="1"/>
        <rFont val="Times New Roman"/>
        <family val="1"/>
        <charset val="238"/>
      </rPr>
      <t>(accommodation)</t>
    </r>
  </si>
  <si>
    <r>
      <t xml:space="preserve">reggeli </t>
    </r>
    <r>
      <rPr>
        <i/>
        <sz val="12"/>
        <color theme="1"/>
        <rFont val="Times New Roman"/>
        <family val="1"/>
        <charset val="238"/>
      </rPr>
      <t>(Breakfast)</t>
    </r>
  </si>
  <si>
    <r>
      <t xml:space="preserve">ebéd </t>
    </r>
    <r>
      <rPr>
        <i/>
        <sz val="12"/>
        <color theme="1"/>
        <rFont val="Times New Roman"/>
        <family val="1"/>
        <charset val="238"/>
      </rPr>
      <t>(Lunch)</t>
    </r>
  </si>
  <si>
    <r>
      <t xml:space="preserve">vacsora </t>
    </r>
    <r>
      <rPr>
        <i/>
        <sz val="12"/>
        <color theme="1"/>
        <rFont val="Times New Roman"/>
        <family val="1"/>
        <charset val="238"/>
      </rPr>
      <t>(Dinner)</t>
    </r>
  </si>
  <si>
    <r>
      <t xml:space="preserve">Összeg </t>
    </r>
    <r>
      <rPr>
        <i/>
        <sz val="12"/>
        <color theme="1"/>
        <rFont val="Times New Roman"/>
        <family val="1"/>
        <charset val="238"/>
      </rPr>
      <t>(Total Cost)</t>
    </r>
  </si>
  <si>
    <r>
      <t xml:space="preserve">Étel igény </t>
    </r>
    <r>
      <rPr>
        <i/>
        <sz val="12"/>
        <color theme="1"/>
        <rFont val="Times New Roman"/>
        <family val="1"/>
      </rPr>
      <t>(Food requirements)</t>
    </r>
  </si>
  <si>
    <r>
      <t xml:space="preserve">Szoba típusa </t>
    </r>
    <r>
      <rPr>
        <i/>
        <sz val="12"/>
        <color theme="1"/>
        <rFont val="Times New Roman"/>
        <family val="1"/>
      </rPr>
      <t>(Room type)</t>
    </r>
  </si>
  <si>
    <r>
      <t xml:space="preserve">Étkezés </t>
    </r>
    <r>
      <rPr>
        <i/>
        <sz val="12"/>
        <color theme="1"/>
        <rFont val="Times New Roman"/>
        <family val="1"/>
        <charset val="238"/>
      </rPr>
      <t>(Food)</t>
    </r>
  </si>
  <si>
    <r>
      <t xml:space="preserve">Össz. </t>
    </r>
    <r>
      <rPr>
        <i/>
        <sz val="12"/>
        <color theme="1"/>
        <rFont val="Times New Roman"/>
        <family val="1"/>
        <charset val="238"/>
      </rPr>
      <t>(Sum)</t>
    </r>
  </si>
  <si>
    <r>
      <t xml:space="preserve">Árak </t>
    </r>
    <r>
      <rPr>
        <i/>
        <sz val="12"/>
        <color theme="1"/>
        <rFont val="Times New Roman"/>
        <family val="1"/>
        <charset val="238"/>
      </rPr>
      <t>(Prices)</t>
    </r>
  </si>
  <si>
    <t>Photo</t>
  </si>
  <si>
    <r>
      <t>Életkor</t>
    </r>
    <r>
      <rPr>
        <i/>
        <sz val="12"/>
        <color theme="1"/>
        <rFont val="Times New Roman"/>
        <family val="1"/>
        <charset val="238"/>
      </rPr>
      <t xml:space="preserve"> (Age)</t>
    </r>
  </si>
  <si>
    <r>
      <t>kisgyerek, 5 év alatt</t>
    </r>
    <r>
      <rPr>
        <i/>
        <sz val="12"/>
        <color theme="1"/>
        <rFont val="Times New Roman"/>
        <family val="1"/>
        <charset val="238"/>
      </rPr>
      <t xml:space="preserve"> (under 5 years)</t>
    </r>
  </si>
  <si>
    <r>
      <t xml:space="preserve">egyágyas szoba </t>
    </r>
    <r>
      <rPr>
        <i/>
        <sz val="12"/>
        <color theme="1"/>
        <rFont val="Times New Roman"/>
        <family val="1"/>
        <charset val="238"/>
      </rPr>
      <t>single room</t>
    </r>
  </si>
  <si>
    <r>
      <t xml:space="preserve">5 év alatt külön ágyat kér </t>
    </r>
    <r>
      <rPr>
        <i/>
        <sz val="12"/>
        <color theme="1"/>
        <rFont val="Times New Roman"/>
        <family val="1"/>
        <charset val="238"/>
      </rPr>
      <t>(separate bed for under 5 years child)</t>
    </r>
  </si>
  <si>
    <r>
      <t xml:space="preserve">reggeli </t>
    </r>
    <r>
      <rPr>
        <i/>
        <sz val="12"/>
        <color theme="1"/>
        <rFont val="Times New Roman"/>
        <family val="1"/>
      </rPr>
      <t>(Breakfast)</t>
    </r>
  </si>
  <si>
    <r>
      <t xml:space="preserve">ebéd    </t>
    </r>
    <r>
      <rPr>
        <i/>
        <sz val="12"/>
        <color theme="1"/>
        <rFont val="Times New Roman"/>
        <family val="1"/>
      </rPr>
      <t>(Lunch)</t>
    </r>
  </si>
  <si>
    <r>
      <t xml:space="preserve">vacsora </t>
    </r>
    <r>
      <rPr>
        <i/>
        <sz val="12"/>
        <color theme="1"/>
        <rFont val="Times New Roman"/>
        <family val="1"/>
      </rPr>
      <t>(Dinner)</t>
    </r>
  </si>
  <si>
    <r>
      <t xml:space="preserve">Név </t>
    </r>
    <r>
      <rPr>
        <i/>
        <sz val="11"/>
        <color theme="1"/>
        <rFont val="Times New Roman"/>
        <family val="1"/>
      </rPr>
      <t>(Name)</t>
    </r>
  </si>
  <si>
    <r>
      <t xml:space="preserve">Email cím </t>
    </r>
    <r>
      <rPr>
        <i/>
        <sz val="11"/>
        <color theme="1"/>
        <rFont val="Times New Roman"/>
        <family val="1"/>
      </rPr>
      <t>(Email)</t>
    </r>
  </si>
  <si>
    <r>
      <t xml:space="preserve">Telefonszám </t>
    </r>
    <r>
      <rPr>
        <i/>
        <sz val="11"/>
        <color theme="1"/>
        <rFont val="Times New Roman"/>
        <family val="1"/>
      </rPr>
      <t>(Telephone)</t>
    </r>
  </si>
  <si>
    <r>
      <t xml:space="preserve">Ország </t>
    </r>
    <r>
      <rPr>
        <i/>
        <sz val="11"/>
        <color theme="1"/>
        <rFont val="Times New Roman"/>
        <family val="1"/>
      </rPr>
      <t>(Country)</t>
    </r>
  </si>
  <si>
    <r>
      <t xml:space="preserve">Város </t>
    </r>
    <r>
      <rPr>
        <i/>
        <sz val="11"/>
        <color theme="1"/>
        <rFont val="Times New Roman"/>
        <family val="1"/>
      </rPr>
      <t>(City)</t>
    </r>
  </si>
  <si>
    <r>
      <t xml:space="preserve">Utca, házszám </t>
    </r>
    <r>
      <rPr>
        <i/>
        <sz val="11"/>
        <color theme="1"/>
        <rFont val="Times New Roman"/>
        <family val="1"/>
      </rPr>
      <t>(Street, no)</t>
    </r>
  </si>
  <si>
    <r>
      <t>kisgyerek, 5 év alatt ágy nélkül (</t>
    </r>
    <r>
      <rPr>
        <i/>
        <sz val="12"/>
        <color theme="1"/>
        <rFont val="Times New Roman"/>
        <family val="1"/>
        <charset val="238"/>
      </rPr>
      <t>no separate bed for a child under 5 is required)</t>
    </r>
  </si>
  <si>
    <t>Amennyiben egy 5 év alatti gyerek egy ágyban alszik anyukájával, nem kell a szállásért fizetnie</t>
  </si>
  <si>
    <t>(If a child under 5 sleeps with the mother in the same bed, no accommodation charge is due)</t>
  </si>
  <si>
    <t>Beleegyezem, hogy az iskola alatt a rólam készült fényképeket a szervezők csak bahá'í célra felhasználhassák</t>
  </si>
  <si>
    <r>
      <t xml:space="preserve">(I allow the organizers to use the photographs taken </t>
    </r>
    <r>
      <rPr>
        <i/>
        <sz val="11"/>
        <color rgb="FF000000"/>
        <rFont val="Calibri"/>
        <family val="2"/>
        <charset val="238"/>
        <scheme val="minor"/>
      </rPr>
      <t>of me  for Baha'i purposes only.)</t>
    </r>
  </si>
  <si>
    <r>
      <t>5-10 év</t>
    </r>
    <r>
      <rPr>
        <i/>
        <sz val="12"/>
        <color theme="1"/>
        <rFont val="Times New Roman"/>
        <family val="1"/>
        <charset val="238"/>
      </rPr>
      <t xml:space="preserve"> (Between 5-10 years)</t>
    </r>
  </si>
  <si>
    <r>
      <t>11-18 év</t>
    </r>
    <r>
      <rPr>
        <i/>
        <sz val="12"/>
        <color theme="1"/>
        <rFont val="Times New Roman"/>
        <family val="1"/>
        <charset val="238"/>
      </rPr>
      <t xml:space="preserve"> (Between 11-18 years)</t>
    </r>
  </si>
  <si>
    <r>
      <t>Felajánlott szolgálat: Ima/áhítat összeállítás / Gyerekcsoport foglalkozás / Serdülőcsoport foglalkozás / Művészeti foglalkozás / Videós közvetés technikai segítése</t>
    </r>
    <r>
      <rPr>
        <i/>
        <sz val="11"/>
        <color theme="1"/>
        <rFont val="Times New Roman"/>
        <family val="1"/>
      </rPr>
      <t xml:space="preserve"> (Service offered: Organizing morning prayers/devotionals / Children classes / Junior Youth sessions / Art Session)</t>
    </r>
  </si>
  <si>
    <r>
      <t>felnőtt, 18 felett</t>
    </r>
    <r>
      <rPr>
        <i/>
        <sz val="12"/>
        <color theme="1"/>
        <rFont val="Times New Roman"/>
        <family val="1"/>
        <charset val="238"/>
      </rPr>
      <t xml:space="preserve"> (Adult, from 18 years)*</t>
    </r>
  </si>
  <si>
    <t>Nem/No</t>
  </si>
  <si>
    <r>
      <t xml:space="preserve">4 ágyas szoba </t>
    </r>
    <r>
      <rPr>
        <i/>
        <sz val="12"/>
        <color theme="1"/>
        <rFont val="Times New Roman"/>
        <family val="1"/>
        <charset val="238"/>
      </rPr>
      <t>4 bed room</t>
    </r>
  </si>
  <si>
    <r>
      <t xml:space="preserve">szoba típusa </t>
    </r>
    <r>
      <rPr>
        <i/>
        <sz val="12"/>
        <color theme="1"/>
        <rFont val="Times New Roman"/>
        <family val="1"/>
      </rPr>
      <t>(Room type)</t>
    </r>
  </si>
  <si>
    <r>
      <t xml:space="preserve">2 ágyas szoba </t>
    </r>
    <r>
      <rPr>
        <i/>
        <sz val="12"/>
        <color theme="1"/>
        <rFont val="Times New Roman"/>
        <family val="1"/>
        <charset val="238"/>
      </rPr>
      <t>2 bed room</t>
    </r>
  </si>
  <si>
    <r>
      <t>3 ágyas szoba 3</t>
    </r>
    <r>
      <rPr>
        <i/>
        <sz val="12"/>
        <color theme="1"/>
        <rFont val="Times New Roman"/>
        <family val="1"/>
        <charset val="238"/>
      </rPr>
      <t xml:space="preserve"> bed room</t>
    </r>
  </si>
  <si>
    <t>Amennyiben egy 18 év alatti gyermek nem saját szülőjével jön, úgy a "Szülői nyilatkozat táborozáshoz" című nyomtatvány is kitöltendő!</t>
  </si>
  <si>
    <t>(If a child or youngster under the age of 18 comes without his/her own parent, then the form of Consent should be filled in mentioning the responsible adult!)</t>
  </si>
  <si>
    <t>húsos / Non-Vegetarian</t>
  </si>
  <si>
    <t>3 ágyas szoba / 3 bed room</t>
  </si>
  <si>
    <t>Jelentkezési lap 33. Bahá'í Nyári Iskola 2021. augusztus 9-14.</t>
  </si>
  <si>
    <t>Registration form 33rd Hungarian Bahá'í Summer School 9-14th August 2021</t>
  </si>
  <si>
    <r>
      <t xml:space="preserve">Egyéb igények és felajánlások (pl. szobatárs, légkondícionáló) Ellenkező neműek esetében csak házaspárt osztunk be egy szobába. </t>
    </r>
    <r>
      <rPr>
        <i/>
        <sz val="11"/>
        <rFont val="Times New Roman"/>
        <family val="1"/>
      </rPr>
      <t xml:space="preserve"> (Other requests or offers (e.g. roommate, air-conditioning) In case of different sexes we provide common room only for married couples.)</t>
    </r>
    <r>
      <rPr>
        <sz val="11"/>
        <rFont val="Times New Roman"/>
        <family val="1"/>
      </rPr>
      <t>Támogatási igény</t>
    </r>
    <r>
      <rPr>
        <i/>
        <sz val="11"/>
        <rFont val="Times New Roman"/>
        <family val="1"/>
      </rPr>
      <t xml:space="preserve"> / Need for financial assistance.</t>
    </r>
  </si>
  <si>
    <t>*18 év felett fizetendő 300 Ft/éj IFA is a jelen szabályozások szerint, így ez még hozzáadandó a fenti összeghez.</t>
  </si>
  <si>
    <t>*Tourist tax is not included  (300 HUF/night) in the calculation above but according to current regulations it is applicable above 18 years!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</si>
</sst>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20"/>
      <color theme="1"/>
      <name val="Times New Roman"/>
      <family val="1"/>
    </font>
    <font>
      <i/>
      <sz val="12"/>
      <color theme="1"/>
      <name val="Times New Roman"/>
      <family val="1"/>
      <charset val="238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6"/>
      <color theme="1"/>
      <name val="Times New Roman"/>
      <family val="1"/>
    </font>
    <font>
      <i/>
      <sz val="16"/>
      <color theme="1"/>
      <name val="Times New Roman"/>
      <family val="1"/>
    </font>
    <font>
      <i/>
      <sz val="11"/>
      <color rgb="FF000000"/>
      <name val="Calibri"/>
      <family val="2"/>
      <charset val="238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 style="medium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 diagonalUp="1" diagonalDown="1">
      <left style="dashed">
        <color indexed="64"/>
      </left>
      <right/>
      <top style="dashed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14" fontId="1" fillId="0" borderId="4" xfId="0" applyNumberFormat="1" applyFont="1" applyBorder="1"/>
    <xf numFmtId="0" fontId="1" fillId="0" borderId="1" xfId="0" applyFont="1" applyBorder="1"/>
    <xf numFmtId="0" fontId="1" fillId="2" borderId="0" xfId="0" applyFont="1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4" borderId="0" xfId="0" applyFont="1" applyFill="1"/>
    <xf numFmtId="0" fontId="4" fillId="0" borderId="0" xfId="0" applyFont="1"/>
    <xf numFmtId="0" fontId="1" fillId="4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8" xfId="0" applyFont="1" applyBorder="1"/>
    <xf numFmtId="0" fontId="1" fillId="3" borderId="23" xfId="0" applyFont="1" applyFill="1" applyBorder="1"/>
    <xf numFmtId="0" fontId="1" fillId="3" borderId="25" xfId="0" applyFont="1" applyFill="1" applyBorder="1"/>
    <xf numFmtId="0" fontId="1" fillId="3" borderId="26" xfId="0" applyFont="1" applyFill="1" applyBorder="1"/>
    <xf numFmtId="0" fontId="1" fillId="0" borderId="6" xfId="0" applyFont="1" applyBorder="1"/>
    <xf numFmtId="0" fontId="3" fillId="0" borderId="0" xfId="0" applyFont="1"/>
    <xf numFmtId="0" fontId="1" fillId="6" borderId="19" xfId="0" applyFont="1" applyFill="1" applyBorder="1"/>
    <xf numFmtId="0" fontId="1" fillId="6" borderId="1" xfId="0" applyFont="1" applyFill="1" applyBorder="1"/>
    <xf numFmtId="0" fontId="1" fillId="2" borderId="34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6" borderId="38" xfId="0" applyFont="1" applyFill="1" applyBorder="1" applyAlignment="1"/>
    <xf numFmtId="0" fontId="1" fillId="6" borderId="39" xfId="0" applyFont="1" applyFill="1" applyBorder="1" applyAlignment="1"/>
    <xf numFmtId="0" fontId="5" fillId="0" borderId="0" xfId="0" applyFont="1"/>
    <xf numFmtId="0" fontId="0" fillId="0" borderId="40" xfId="0" applyBorder="1" applyAlignment="1"/>
    <xf numFmtId="0" fontId="1" fillId="2" borderId="1" xfId="0" applyFont="1" applyFill="1" applyBorder="1" applyAlignment="1">
      <alignment horizontal="left"/>
    </xf>
    <xf numFmtId="0" fontId="1" fillId="0" borderId="20" xfId="0" applyFont="1" applyBorder="1"/>
    <xf numFmtId="0" fontId="6" fillId="0" borderId="0" xfId="0" applyFont="1"/>
    <xf numFmtId="0" fontId="1" fillId="0" borderId="0" xfId="0" applyFont="1" applyFill="1" applyBorder="1"/>
    <xf numFmtId="0" fontId="1" fillId="6" borderId="18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 wrapText="1"/>
    </xf>
    <xf numFmtId="0" fontId="1" fillId="4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0" xfId="0" applyFont="1" applyFill="1" applyBorder="1" applyAlignment="1">
      <alignment horizontal="left" wrapText="1"/>
    </xf>
    <xf numFmtId="0" fontId="7" fillId="0" borderId="0" xfId="0" applyFont="1"/>
    <xf numFmtId="0" fontId="7" fillId="4" borderId="0" xfId="0" applyFont="1" applyFill="1"/>
    <xf numFmtId="0" fontId="3" fillId="4" borderId="0" xfId="0" applyFont="1" applyFill="1"/>
    <xf numFmtId="0" fontId="1" fillId="6" borderId="43" xfId="0" applyFont="1" applyFill="1" applyBorder="1" applyAlignment="1">
      <alignment horizontal="left" vertical="top" wrapText="1"/>
    </xf>
    <xf numFmtId="0" fontId="1" fillId="6" borderId="44" xfId="0" applyFont="1" applyFill="1" applyBorder="1"/>
    <xf numFmtId="0" fontId="1" fillId="6" borderId="45" xfId="0" applyFont="1" applyFill="1" applyBorder="1"/>
    <xf numFmtId="1" fontId="1" fillId="6" borderId="18" xfId="0" applyNumberFormat="1" applyFont="1" applyFill="1" applyBorder="1" applyAlignment="1">
      <alignment horizontal="right"/>
    </xf>
    <xf numFmtId="0" fontId="1" fillId="6" borderId="27" xfId="0" applyFont="1" applyFill="1" applyBorder="1" applyAlignment="1">
      <alignment horizontal="right"/>
    </xf>
    <xf numFmtId="1" fontId="1" fillId="6" borderId="19" xfId="0" applyNumberFormat="1" applyFont="1" applyFill="1" applyBorder="1" applyAlignment="1">
      <alignment horizontal="right"/>
    </xf>
    <xf numFmtId="1" fontId="1" fillId="6" borderId="27" xfId="0" applyNumberFormat="1" applyFont="1" applyFill="1" applyBorder="1" applyAlignment="1">
      <alignment horizontal="right"/>
    </xf>
    <xf numFmtId="1" fontId="1" fillId="6" borderId="46" xfId="0" applyNumberFormat="1" applyFont="1" applyFill="1" applyBorder="1" applyAlignment="1">
      <alignment horizontal="right"/>
    </xf>
    <xf numFmtId="1" fontId="1" fillId="6" borderId="31" xfId="0" applyNumberFormat="1" applyFont="1" applyFill="1" applyBorder="1" applyAlignment="1">
      <alignment horizontal="right"/>
    </xf>
    <xf numFmtId="1" fontId="1" fillId="6" borderId="18" xfId="0" applyNumberFormat="1" applyFont="1" applyFill="1" applyBorder="1"/>
    <xf numFmtId="1" fontId="1" fillId="6" borderId="13" xfId="0" applyNumberFormat="1" applyFont="1" applyFill="1" applyBorder="1" applyAlignment="1">
      <alignment horizontal="right"/>
    </xf>
    <xf numFmtId="1" fontId="1" fillId="6" borderId="41" xfId="0" applyNumberFormat="1" applyFont="1" applyFill="1" applyBorder="1" applyAlignment="1">
      <alignment horizontal="right"/>
    </xf>
    <xf numFmtId="1" fontId="1" fillId="6" borderId="13" xfId="0" applyNumberFormat="1" applyFont="1" applyFill="1" applyBorder="1"/>
    <xf numFmtId="1" fontId="1" fillId="6" borderId="41" xfId="0" applyNumberFormat="1" applyFont="1" applyFill="1" applyBorder="1"/>
    <xf numFmtId="1" fontId="1" fillId="6" borderId="19" xfId="0" applyNumberFormat="1" applyFont="1" applyFill="1" applyBorder="1"/>
    <xf numFmtId="1" fontId="1" fillId="6" borderId="14" xfId="0" applyNumberFormat="1" applyFont="1" applyFill="1" applyBorder="1"/>
    <xf numFmtId="1" fontId="1" fillId="6" borderId="42" xfId="0" applyNumberFormat="1" applyFont="1" applyFill="1" applyBorder="1"/>
    <xf numFmtId="0" fontId="1" fillId="6" borderId="0" xfId="0" applyNumberFormat="1" applyFont="1" applyFill="1"/>
    <xf numFmtId="0" fontId="1" fillId="2" borderId="4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1" fillId="6" borderId="20" xfId="0" applyFont="1" applyFill="1" applyBorder="1"/>
    <xf numFmtId="0" fontId="1" fillId="6" borderId="8" xfId="0" applyFont="1" applyFill="1" applyBorder="1"/>
    <xf numFmtId="0" fontId="1" fillId="6" borderId="49" xfId="0" applyFont="1" applyFill="1" applyBorder="1"/>
    <xf numFmtId="0" fontId="1" fillId="6" borderId="50" xfId="0" applyFont="1" applyFill="1" applyBorder="1"/>
    <xf numFmtId="0" fontId="1" fillId="6" borderId="51" xfId="0" applyFont="1" applyFill="1" applyBorder="1"/>
    <xf numFmtId="0" fontId="14" fillId="0" borderId="0" xfId="0" applyFont="1"/>
    <xf numFmtId="0" fontId="1" fillId="0" borderId="0" xfId="0" applyFont="1" applyAlignment="1">
      <alignment horizontal="left" vertical="top" wrapText="1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6" borderId="20" xfId="0" applyFont="1" applyFill="1" applyBorder="1" applyAlignment="1">
      <alignment horizontal="left" vertical="top"/>
    </xf>
    <xf numFmtId="0" fontId="1" fillId="6" borderId="7" xfId="0" applyFont="1" applyFill="1" applyBorder="1" applyAlignment="1">
      <alignment horizontal="left" vertical="top"/>
    </xf>
    <xf numFmtId="0" fontId="1" fillId="6" borderId="8" xfId="0" applyFont="1" applyFill="1" applyBorder="1" applyAlignment="1">
      <alignment horizontal="left" vertical="top"/>
    </xf>
    <xf numFmtId="0" fontId="1" fillId="6" borderId="20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6" borderId="2" xfId="0" applyFont="1" applyFill="1" applyBorder="1" applyAlignment="1">
      <alignment horizontal="center" vertical="top"/>
    </xf>
    <xf numFmtId="0" fontId="1" fillId="6" borderId="20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30" xfId="0" applyNumberFormat="1" applyFont="1" applyBorder="1" applyAlignment="1">
      <alignment horizontal="center"/>
    </xf>
    <xf numFmtId="14" fontId="1" fillId="0" borderId="28" xfId="0" applyNumberFormat="1" applyFont="1" applyBorder="1" applyAlignment="1">
      <alignment horizontal="center"/>
    </xf>
    <xf numFmtId="14" fontId="1" fillId="0" borderId="31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9"/>
  <sheetViews>
    <sheetView tabSelected="1" zoomScaleNormal="100" workbookViewId="0">
      <selection activeCell="A50" sqref="A50"/>
    </sheetView>
  </sheetViews>
  <sheetFormatPr defaultColWidth="9.109375" defaultRowHeight="15.6" x14ac:dyDescent="0.3"/>
  <cols>
    <col min="1" max="1" width="40.77734375" style="1" customWidth="1"/>
    <col min="2" max="2" width="15.77734375" style="1" customWidth="1"/>
    <col min="3" max="5" width="13.5546875" style="1" customWidth="1"/>
    <col min="6" max="7" width="12.21875" style="1" customWidth="1"/>
    <col min="8" max="8" width="12.77734375" style="1" customWidth="1"/>
    <col min="9" max="16384" width="9.109375" style="1"/>
  </cols>
  <sheetData>
    <row r="1" spans="1:8" s="48" customFormat="1" ht="22.8" x14ac:dyDescent="0.4">
      <c r="A1" s="102" t="s">
        <v>45</v>
      </c>
      <c r="B1" s="102"/>
      <c r="C1" s="102"/>
      <c r="D1" s="102"/>
      <c r="E1" s="102"/>
      <c r="F1" s="102"/>
      <c r="G1" s="102"/>
      <c r="H1" s="102"/>
    </row>
    <row r="2" spans="1:8" s="48" customFormat="1" ht="22.8" x14ac:dyDescent="0.4">
      <c r="A2" s="103" t="s">
        <v>46</v>
      </c>
      <c r="B2" s="103"/>
      <c r="C2" s="103"/>
      <c r="D2" s="103"/>
      <c r="E2" s="103"/>
      <c r="F2" s="103"/>
      <c r="G2" s="103"/>
      <c r="H2" s="103"/>
    </row>
    <row r="3" spans="1:8" ht="10.35" customHeight="1" thickBot="1" x14ac:dyDescent="0.35">
      <c r="A3" s="12"/>
      <c r="B3" s="12"/>
      <c r="C3" s="12"/>
      <c r="D3" s="12"/>
      <c r="E3" s="12"/>
      <c r="F3" s="12"/>
      <c r="G3" s="12"/>
    </row>
    <row r="4" spans="1:8" ht="16.2" thickBot="1" x14ac:dyDescent="0.35">
      <c r="A4" s="57" t="s">
        <v>21</v>
      </c>
      <c r="B4" s="88"/>
      <c r="C4" s="89"/>
      <c r="D4" s="89"/>
      <c r="E4" s="89"/>
      <c r="F4" s="89"/>
      <c r="G4" s="89"/>
      <c r="H4" s="90"/>
    </row>
    <row r="5" spans="1:8" ht="16.2" thickBot="1" x14ac:dyDescent="0.35">
      <c r="A5" s="58" t="s">
        <v>22</v>
      </c>
      <c r="B5" s="88"/>
      <c r="C5" s="89"/>
      <c r="D5" s="89"/>
      <c r="E5" s="89"/>
      <c r="F5" s="89"/>
      <c r="G5" s="89"/>
      <c r="H5" s="90"/>
    </row>
    <row r="6" spans="1:8" ht="16.2" thickBot="1" x14ac:dyDescent="0.35">
      <c r="A6" s="57" t="s">
        <v>23</v>
      </c>
      <c r="B6" s="88"/>
      <c r="C6" s="89"/>
      <c r="D6" s="89"/>
      <c r="E6" s="89"/>
      <c r="F6" s="89"/>
      <c r="G6" s="89"/>
      <c r="H6" s="90"/>
    </row>
    <row r="7" spans="1:8" ht="6.6" customHeight="1" thickBot="1" x14ac:dyDescent="0.35">
      <c r="A7" s="58"/>
      <c r="B7" s="14"/>
      <c r="C7" s="14"/>
      <c r="D7" s="14"/>
      <c r="E7" s="14"/>
      <c r="F7" s="14"/>
      <c r="G7" s="14"/>
      <c r="H7" s="15"/>
    </row>
    <row r="8" spans="1:8" ht="16.2" thickBot="1" x14ac:dyDescent="0.35">
      <c r="A8" s="57" t="s">
        <v>24</v>
      </c>
      <c r="B8" s="88"/>
      <c r="C8" s="89"/>
      <c r="D8" s="89"/>
      <c r="E8" s="89"/>
      <c r="F8" s="89"/>
      <c r="G8" s="89"/>
      <c r="H8" s="90"/>
    </row>
    <row r="9" spans="1:8" ht="16.2" thickBot="1" x14ac:dyDescent="0.35">
      <c r="A9" s="58" t="s">
        <v>25</v>
      </c>
      <c r="B9" s="88"/>
      <c r="C9" s="89"/>
      <c r="D9" s="89"/>
      <c r="E9" s="89"/>
      <c r="F9" s="89"/>
      <c r="G9" s="89"/>
      <c r="H9" s="90"/>
    </row>
    <row r="10" spans="1:8" ht="16.2" thickBot="1" x14ac:dyDescent="0.35">
      <c r="A10" s="57" t="s">
        <v>26</v>
      </c>
      <c r="B10" s="88"/>
      <c r="C10" s="89"/>
      <c r="D10" s="89"/>
      <c r="E10" s="89"/>
      <c r="F10" s="89"/>
      <c r="G10" s="89"/>
      <c r="H10" s="90"/>
    </row>
    <row r="11" spans="1:8" ht="8.1" customHeight="1" thickBot="1" x14ac:dyDescent="0.35">
      <c r="A11" s="12"/>
      <c r="B11" s="14"/>
      <c r="C11" s="14"/>
      <c r="D11" s="14"/>
      <c r="E11" s="14"/>
      <c r="F11" s="14"/>
      <c r="G11" s="14"/>
      <c r="H11" s="15"/>
    </row>
    <row r="12" spans="1:8" ht="47.25" customHeight="1" thickBot="1" x14ac:dyDescent="0.35">
      <c r="A12" s="107" t="s">
        <v>34</v>
      </c>
      <c r="B12" s="107"/>
      <c r="C12" s="107"/>
      <c r="D12" s="107"/>
      <c r="E12" s="107"/>
      <c r="F12" s="108"/>
      <c r="G12" s="109"/>
      <c r="H12" s="110"/>
    </row>
    <row r="13" spans="1:8" ht="8.1" customHeight="1" thickBot="1" x14ac:dyDescent="0.35">
      <c r="A13" s="55"/>
      <c r="B13" s="56"/>
      <c r="C13" s="56"/>
      <c r="D13" s="56"/>
      <c r="E13" s="56"/>
      <c r="F13" s="52"/>
      <c r="G13" s="52"/>
      <c r="H13" s="52"/>
    </row>
    <row r="14" spans="1:8" ht="47.25" customHeight="1" thickBot="1" x14ac:dyDescent="0.35">
      <c r="A14" s="111" t="s">
        <v>47</v>
      </c>
      <c r="B14" s="111"/>
      <c r="C14" s="111"/>
      <c r="D14" s="111"/>
      <c r="E14" s="111"/>
      <c r="F14" s="108"/>
      <c r="G14" s="109"/>
      <c r="H14" s="110"/>
    </row>
    <row r="15" spans="1:8" ht="8.4" customHeight="1" thickBot="1" x14ac:dyDescent="0.35">
      <c r="A15" s="12"/>
      <c r="B15" s="12"/>
      <c r="C15" s="12"/>
      <c r="D15" s="12"/>
      <c r="E15" s="12"/>
      <c r="F15" s="12"/>
      <c r="G15" s="12"/>
      <c r="H15" s="12"/>
    </row>
    <row r="16" spans="1:8" ht="16.2" thickBot="1" x14ac:dyDescent="0.35">
      <c r="A16" s="1" t="s">
        <v>14</v>
      </c>
      <c r="B16" s="46"/>
      <c r="C16" s="45"/>
      <c r="D16" s="12"/>
      <c r="E16" s="12"/>
      <c r="F16" s="12"/>
      <c r="G16" s="12"/>
      <c r="H16" s="12"/>
    </row>
    <row r="17" spans="1:10" ht="16.2" thickBot="1" x14ac:dyDescent="0.35">
      <c r="A17" s="12" t="s">
        <v>8</v>
      </c>
      <c r="B17" s="88" t="s">
        <v>43</v>
      </c>
      <c r="C17" s="90"/>
      <c r="D17" s="12"/>
      <c r="E17" s="12"/>
      <c r="F17" s="12"/>
      <c r="G17" s="12"/>
      <c r="H17" s="12"/>
    </row>
    <row r="18" spans="1:10" ht="16.2" thickBot="1" x14ac:dyDescent="0.35">
      <c r="A18" s="1" t="s">
        <v>9</v>
      </c>
      <c r="B18" s="88" t="s">
        <v>44</v>
      </c>
      <c r="C18" s="89"/>
      <c r="D18" s="90"/>
      <c r="E18" s="59" t="str">
        <f>IF(B16&lt;18,IF(B18="egyágyas szoba / Single room","Adatbeviteli hiba /  Error",""),"")</f>
        <v/>
      </c>
      <c r="F18" s="12"/>
      <c r="G18" s="12"/>
      <c r="H18" s="77">
        <f>IF(E18="",IF(B18="egyágyas szoba / Single room",B36,IF(AND(B16&lt;5,B19="Nem/No"),0,IF(B18="2 ágyas szoba / 2 bed room",C36,IF(B18="3 ágyas szoba / 3 bed room",ROUND(D36,0),IF(B18="4 ágyas szoba / 4 bed room",E36,"Adatbeviteli hiba /  Error"))))))</f>
        <v>0</v>
      </c>
    </row>
    <row r="19" spans="1:10" ht="31.8" thickBot="1" x14ac:dyDescent="0.35">
      <c r="A19" s="53" t="s">
        <v>17</v>
      </c>
      <c r="B19" s="54" t="s">
        <v>36</v>
      </c>
      <c r="C19" s="51"/>
      <c r="D19" s="51"/>
      <c r="E19" s="12"/>
      <c r="F19" s="12"/>
      <c r="G19" s="12"/>
      <c r="H19" s="12"/>
    </row>
    <row r="20" spans="1:10" ht="8.4" customHeight="1" thickBot="1" x14ac:dyDescent="0.35">
      <c r="A20" s="12"/>
      <c r="B20" s="12"/>
      <c r="C20" s="12"/>
      <c r="D20" s="12"/>
      <c r="E20" s="12"/>
      <c r="F20" s="12"/>
      <c r="G20" s="12"/>
      <c r="H20" s="12"/>
    </row>
    <row r="21" spans="1:10" ht="16.2" thickBot="1" x14ac:dyDescent="0.35">
      <c r="A21" s="4"/>
      <c r="B21" s="3">
        <v>44417</v>
      </c>
      <c r="C21" s="3">
        <v>44418</v>
      </c>
      <c r="D21" s="3">
        <v>44419</v>
      </c>
      <c r="E21" s="3">
        <v>44420</v>
      </c>
      <c r="F21" s="3">
        <v>44421</v>
      </c>
      <c r="G21" s="3">
        <v>44422</v>
      </c>
      <c r="H21" s="30" t="s">
        <v>11</v>
      </c>
    </row>
    <row r="22" spans="1:10" ht="16.2" thickBot="1" x14ac:dyDescent="0.35">
      <c r="A22" s="4" t="s">
        <v>3</v>
      </c>
      <c r="B22" s="2" t="s">
        <v>0</v>
      </c>
      <c r="C22" s="31" t="s">
        <v>0</v>
      </c>
      <c r="D22" s="2" t="s">
        <v>0</v>
      </c>
      <c r="E22" s="31" t="s">
        <v>0</v>
      </c>
      <c r="F22" s="2" t="s">
        <v>0</v>
      </c>
      <c r="G22" s="32"/>
      <c r="H22" s="81">
        <f>COUNTIF(B22:F22,"Igen/Yes")*H18</f>
        <v>0</v>
      </c>
    </row>
    <row r="23" spans="1:10" x14ac:dyDescent="0.3">
      <c r="A23" s="22" t="s">
        <v>4</v>
      </c>
      <c r="B23" s="42"/>
      <c r="C23" s="33" t="s">
        <v>0</v>
      </c>
      <c r="D23" s="34" t="s">
        <v>0</v>
      </c>
      <c r="E23" s="33" t="s">
        <v>0</v>
      </c>
      <c r="F23" s="35" t="s">
        <v>0</v>
      </c>
      <c r="G23" s="78" t="s">
        <v>0</v>
      </c>
      <c r="H23" s="83">
        <f>COUNTIF(C23:G23,"Igen/Yes")*IF(B16&lt;5,0,IF(B16&lt;11,F34,IF(B16&lt;18,F35,F36)))</f>
        <v>0</v>
      </c>
    </row>
    <row r="24" spans="1:10" x14ac:dyDescent="0.3">
      <c r="A24" s="10" t="s">
        <v>5</v>
      </c>
      <c r="B24" s="43"/>
      <c r="C24" s="36" t="s">
        <v>0</v>
      </c>
      <c r="D24" s="37" t="s">
        <v>0</v>
      </c>
      <c r="E24" s="36" t="s">
        <v>0</v>
      </c>
      <c r="F24" s="38" t="s">
        <v>0</v>
      </c>
      <c r="G24" s="79" t="s">
        <v>0</v>
      </c>
      <c r="H24" s="84">
        <f>COUNTIF(C24:G24,"Igen/Yes")*IF(B16&lt;5,0,IF(B16&lt;11,G34,IF(B16&lt;18,G35,G36)))</f>
        <v>0</v>
      </c>
    </row>
    <row r="25" spans="1:10" ht="16.2" thickBot="1" x14ac:dyDescent="0.35">
      <c r="A25" s="11" t="s">
        <v>6</v>
      </c>
      <c r="B25" s="5" t="s">
        <v>0</v>
      </c>
      <c r="C25" s="39" t="s">
        <v>0</v>
      </c>
      <c r="D25" s="40" t="s">
        <v>0</v>
      </c>
      <c r="E25" s="39" t="s">
        <v>0</v>
      </c>
      <c r="F25" s="41" t="s">
        <v>0</v>
      </c>
      <c r="G25" s="80"/>
      <c r="H25" s="85">
        <f>COUNTIF(B25:F25,"Igen/Yes")*IF(B16&lt;5,0,IF(B16&lt;11,H34,IF(B16&lt;18,H35,H36)))</f>
        <v>0</v>
      </c>
    </row>
    <row r="26" spans="1:10" ht="16.2" thickBot="1" x14ac:dyDescent="0.35">
      <c r="A26" s="104" t="s">
        <v>7</v>
      </c>
      <c r="B26" s="105"/>
      <c r="C26" s="105"/>
      <c r="D26" s="105"/>
      <c r="E26" s="105"/>
      <c r="F26" s="105"/>
      <c r="G26" s="106"/>
      <c r="H26" s="82">
        <f>SUM(H22:H25)</f>
        <v>0</v>
      </c>
    </row>
    <row r="27" spans="1:10" x14ac:dyDescent="0.3">
      <c r="A27" s="12"/>
      <c r="B27" s="12"/>
      <c r="C27" s="12"/>
      <c r="D27" s="12"/>
      <c r="E27" s="12"/>
      <c r="F27" s="12"/>
      <c r="G27" s="12"/>
      <c r="H27" s="12"/>
    </row>
    <row r="28" spans="1:10" ht="16.2" thickBot="1" x14ac:dyDescent="0.35">
      <c r="A28" s="49"/>
      <c r="B28" s="49"/>
      <c r="C28" s="49"/>
      <c r="D28" s="49"/>
      <c r="E28" s="49"/>
      <c r="F28" s="49"/>
      <c r="G28" s="49"/>
      <c r="H28" s="49"/>
    </row>
    <row r="29" spans="1:10" ht="16.2" thickBot="1" x14ac:dyDescent="0.35">
      <c r="A29" s="91" t="s">
        <v>12</v>
      </c>
      <c r="B29" s="99" t="s">
        <v>38</v>
      </c>
      <c r="C29" s="97"/>
      <c r="D29" s="97"/>
      <c r="E29" s="98"/>
      <c r="F29" s="96" t="s">
        <v>10</v>
      </c>
      <c r="G29" s="97"/>
      <c r="H29" s="98"/>
    </row>
    <row r="30" spans="1:10" ht="15.6" customHeight="1" x14ac:dyDescent="0.3">
      <c r="A30" s="92"/>
      <c r="B30" s="94" t="s">
        <v>16</v>
      </c>
      <c r="C30" s="94" t="s">
        <v>39</v>
      </c>
      <c r="D30" s="94" t="s">
        <v>40</v>
      </c>
      <c r="E30" s="94" t="s">
        <v>37</v>
      </c>
      <c r="F30" s="100" t="s">
        <v>18</v>
      </c>
      <c r="G30" s="100" t="s">
        <v>19</v>
      </c>
      <c r="H30" s="100" t="s">
        <v>20</v>
      </c>
      <c r="I30" s="49"/>
    </row>
    <row r="31" spans="1:10" ht="16.2" thickBot="1" x14ac:dyDescent="0.35">
      <c r="A31" s="93"/>
      <c r="B31" s="95"/>
      <c r="C31" s="95"/>
      <c r="D31" s="95"/>
      <c r="E31" s="95"/>
      <c r="F31" s="101"/>
      <c r="G31" s="101"/>
      <c r="H31" s="101"/>
      <c r="I31" s="49"/>
    </row>
    <row r="32" spans="1:10" ht="33.6" customHeight="1" x14ac:dyDescent="0.3">
      <c r="A32" s="60" t="s">
        <v>27</v>
      </c>
      <c r="B32" s="64" t="s">
        <v>1</v>
      </c>
      <c r="C32" s="66">
        <v>0</v>
      </c>
      <c r="D32" s="66">
        <v>0</v>
      </c>
      <c r="E32" s="66">
        <v>0</v>
      </c>
      <c r="F32" s="67">
        <v>0</v>
      </c>
      <c r="G32" s="66">
        <v>0</v>
      </c>
      <c r="H32" s="68">
        <v>0</v>
      </c>
      <c r="I32" s="49"/>
      <c r="J32" s="49"/>
    </row>
    <row r="33" spans="1:10" ht="16.350000000000001" customHeight="1" x14ac:dyDescent="0.3">
      <c r="A33" s="61" t="s">
        <v>15</v>
      </c>
      <c r="B33" s="50" t="s">
        <v>1</v>
      </c>
      <c r="C33" s="63">
        <f t="shared" ref="C33:C34" si="0">15900/2</f>
        <v>7950</v>
      </c>
      <c r="D33" s="63">
        <v>5770</v>
      </c>
      <c r="E33" s="69">
        <v>5770</v>
      </c>
      <c r="F33" s="70">
        <v>0</v>
      </c>
      <c r="G33" s="63">
        <v>0</v>
      </c>
      <c r="H33" s="71">
        <v>0</v>
      </c>
      <c r="I33" s="49"/>
      <c r="J33" s="49"/>
    </row>
    <row r="34" spans="1:10" x14ac:dyDescent="0.3">
      <c r="A34" s="61" t="s">
        <v>32</v>
      </c>
      <c r="B34" s="50" t="s">
        <v>1</v>
      </c>
      <c r="C34" s="63">
        <f t="shared" si="0"/>
        <v>7950</v>
      </c>
      <c r="D34" s="63">
        <v>5770</v>
      </c>
      <c r="E34" s="69">
        <v>5770</v>
      </c>
      <c r="F34" s="72">
        <v>1200</v>
      </c>
      <c r="G34" s="69">
        <v>1800</v>
      </c>
      <c r="H34" s="73">
        <v>1300</v>
      </c>
      <c r="I34" s="49"/>
      <c r="J34" s="49"/>
    </row>
    <row r="35" spans="1:10" x14ac:dyDescent="0.3">
      <c r="A35" s="61" t="s">
        <v>33</v>
      </c>
      <c r="B35" s="50" t="s">
        <v>1</v>
      </c>
      <c r="C35" s="63">
        <f>15900/2</f>
        <v>7950</v>
      </c>
      <c r="D35" s="63">
        <v>5770</v>
      </c>
      <c r="E35" s="69">
        <v>5770</v>
      </c>
      <c r="F35" s="72">
        <v>2200</v>
      </c>
      <c r="G35" s="69">
        <v>2800</v>
      </c>
      <c r="H35" s="73">
        <v>2300</v>
      </c>
      <c r="I35" s="49"/>
      <c r="J35" s="49"/>
    </row>
    <row r="36" spans="1:10" ht="16.2" thickBot="1" x14ac:dyDescent="0.35">
      <c r="A36" s="62" t="s">
        <v>35</v>
      </c>
      <c r="B36" s="29">
        <v>10700</v>
      </c>
      <c r="C36" s="65">
        <f>15900/2</f>
        <v>7950</v>
      </c>
      <c r="D36" s="65">
        <v>5770</v>
      </c>
      <c r="E36" s="74">
        <v>5770</v>
      </c>
      <c r="F36" s="75">
        <v>2200</v>
      </c>
      <c r="G36" s="74">
        <v>2800</v>
      </c>
      <c r="H36" s="76">
        <v>2300</v>
      </c>
    </row>
    <row r="37" spans="1:10" x14ac:dyDescent="0.3">
      <c r="A37" s="49"/>
    </row>
    <row r="38" spans="1:10" x14ac:dyDescent="0.3">
      <c r="A38" s="49" t="s">
        <v>28</v>
      </c>
    </row>
    <row r="39" spans="1:10" x14ac:dyDescent="0.3">
      <c r="A39" s="44" t="s">
        <v>29</v>
      </c>
    </row>
    <row r="40" spans="1:10" x14ac:dyDescent="0.3">
      <c r="A40" s="49"/>
    </row>
    <row r="41" spans="1:10" x14ac:dyDescent="0.3">
      <c r="A41" s="1" t="s">
        <v>41</v>
      </c>
    </row>
    <row r="42" spans="1:10" x14ac:dyDescent="0.3">
      <c r="A42" s="44" t="s">
        <v>42</v>
      </c>
    </row>
    <row r="43" spans="1:10" ht="16.2" thickBot="1" x14ac:dyDescent="0.35"/>
    <row r="44" spans="1:10" ht="16.2" thickBot="1" x14ac:dyDescent="0.35">
      <c r="A44" s="87" t="s">
        <v>30</v>
      </c>
      <c r="B44" s="87"/>
      <c r="C44" s="87"/>
      <c r="D44" s="87"/>
      <c r="E44" s="87"/>
      <c r="F44" s="88" t="s">
        <v>0</v>
      </c>
      <c r="G44" s="89"/>
      <c r="H44" s="90"/>
    </row>
    <row r="45" spans="1:10" ht="2.1" customHeight="1" x14ac:dyDescent="0.3">
      <c r="A45" s="87"/>
      <c r="B45" s="87"/>
      <c r="C45" s="87"/>
      <c r="D45" s="87"/>
      <c r="E45" s="87"/>
    </row>
    <row r="46" spans="1:10" x14ac:dyDescent="0.3">
      <c r="A46" s="44" t="s">
        <v>31</v>
      </c>
    </row>
    <row r="48" spans="1:10" x14ac:dyDescent="0.3">
      <c r="A48" s="86" t="s">
        <v>48</v>
      </c>
    </row>
    <row r="49" spans="1:1" x14ac:dyDescent="0.3">
      <c r="A49" s="86" t="s">
        <v>49</v>
      </c>
    </row>
  </sheetData>
  <dataConsolidate/>
  <mergeCells count="27">
    <mergeCell ref="A1:H1"/>
    <mergeCell ref="A2:H2"/>
    <mergeCell ref="B17:C17"/>
    <mergeCell ref="B10:H10"/>
    <mergeCell ref="A26:G26"/>
    <mergeCell ref="B18:D18"/>
    <mergeCell ref="A12:E12"/>
    <mergeCell ref="F12:H12"/>
    <mergeCell ref="A14:E14"/>
    <mergeCell ref="F14:H14"/>
    <mergeCell ref="B4:H4"/>
    <mergeCell ref="B5:H5"/>
    <mergeCell ref="B6:H6"/>
    <mergeCell ref="B8:H8"/>
    <mergeCell ref="B9:H9"/>
    <mergeCell ref="A44:E45"/>
    <mergeCell ref="F44:H44"/>
    <mergeCell ref="A29:A31"/>
    <mergeCell ref="E30:E31"/>
    <mergeCell ref="B30:B31"/>
    <mergeCell ref="D30:D31"/>
    <mergeCell ref="F29:H29"/>
    <mergeCell ref="B29:E29"/>
    <mergeCell ref="C30:C31"/>
    <mergeCell ref="F30:F31"/>
    <mergeCell ref="G30:G31"/>
    <mergeCell ref="H30:H31"/>
  </mergeCells>
  <dataValidations count="6">
    <dataValidation type="list" allowBlank="1" showInputMessage="1" showErrorMessage="1" sqref="F44">
      <formula1>"Kérem válasszon / Please choose,Igen/Yes,Nem/No"</formula1>
    </dataValidation>
    <dataValidation type="list" allowBlank="1" showInputMessage="1" showErrorMessage="1" sqref="B25 G23:G24 C23:F25 B22:F22">
      <formula1>"Igen/Yes,Nem/No"</formula1>
    </dataValidation>
    <dataValidation type="list" showInputMessage="1" showErrorMessage="1" sqref="B17:C17">
      <formula1>"vegetáriánus / Vegetarian,húsos / Non-Vegetarian,vegán / Vegan"</formula1>
    </dataValidation>
    <dataValidation type="whole" showInputMessage="1" showErrorMessage="1" sqref="B16">
      <formula1>0</formula1>
      <formula2>99</formula2>
    </dataValidation>
    <dataValidation type="list" showInputMessage="1" showErrorMessage="1" sqref="B19">
      <formula1>"Igen/Yes,Nem/No"</formula1>
    </dataValidation>
    <dataValidation type="list" allowBlank="1" showInputMessage="1" showErrorMessage="1" sqref="B18:D18">
      <formula1>"egyágyas szoba / single room,2 ágyas szoba / 2 bed room, 3 ágyas szoba / 3 bed room, 4 ágyas szoba / 4 bed room, "</formula1>
    </dataValidation>
  </dataValidation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16"/>
  <sheetViews>
    <sheetView workbookViewId="0">
      <selection activeCell="N6" sqref="N6"/>
    </sheetView>
  </sheetViews>
  <sheetFormatPr defaultColWidth="9.109375" defaultRowHeight="15.6" x14ac:dyDescent="0.3"/>
  <cols>
    <col min="1" max="1" width="34.44140625" style="1" customWidth="1"/>
    <col min="2" max="2" width="23.44140625" style="1" bestFit="1" customWidth="1"/>
    <col min="3" max="3" width="23.109375" style="1" bestFit="1" customWidth="1"/>
    <col min="4" max="4" width="16.21875" style="1" bestFit="1" customWidth="1"/>
    <col min="5" max="5" width="11.88671875" style="1" bestFit="1" customWidth="1"/>
    <col min="6" max="6" width="40" style="1" customWidth="1"/>
    <col min="7" max="7" width="243" style="1" bestFit="1" customWidth="1"/>
    <col min="8" max="8" width="1" style="1" customWidth="1"/>
    <col min="9" max="9" width="34.44140625" style="1" bestFit="1" customWidth="1"/>
    <col min="10" max="10" width="28.109375" style="1" bestFit="1" customWidth="1"/>
    <col min="11" max="11" width="36.5546875" style="1" bestFit="1" customWidth="1"/>
    <col min="12" max="12" width="4" style="1" customWidth="1"/>
    <col min="13" max="40" width="22.5546875" style="1" customWidth="1"/>
    <col min="41" max="41" width="18.77734375" style="1" bestFit="1" customWidth="1"/>
    <col min="42" max="42" width="9.109375" style="1"/>
    <col min="43" max="43" width="17.44140625" style="1" customWidth="1"/>
    <col min="44" max="16384" width="9.109375" style="1"/>
  </cols>
  <sheetData>
    <row r="1" spans="1:43" s="13" customFormat="1" ht="25.2" x14ac:dyDescent="0.45">
      <c r="A1" s="13" t="str">
        <f>CONCATENATE('Kitöltendő! To be filled in!'!A1," / ",'Kitöltendő! To be filled in!'!A2)</f>
        <v>Jelentkezési lap 33. Bahá'í Nyári Iskola 2021. augusztus 9-14. / Registration form 33rd Hungarian Bahá'í Summer School 9-14th August 2021</v>
      </c>
    </row>
    <row r="3" spans="1:43" ht="16.2" thickBot="1" x14ac:dyDescent="0.35"/>
    <row r="4" spans="1:43" x14ac:dyDescent="0.3">
      <c r="A4" s="120" t="str">
        <f>'Kitöltendő! To be filled in!'!A$4</f>
        <v>Név (Name)</v>
      </c>
      <c r="B4" s="122" t="str">
        <f>'Kitöltendő! To be filled in!'!A$5</f>
        <v>Email cím (Email)</v>
      </c>
      <c r="C4" s="124" t="str">
        <f>'Kitöltendő! To be filled in!'!A$6</f>
        <v>Telefonszám (Telephone)</v>
      </c>
      <c r="D4" s="120" t="str">
        <f>'Kitöltendő! To be filled in!'!A$8</f>
        <v>Ország (Country)</v>
      </c>
      <c r="E4" s="122" t="str">
        <f>'Kitöltendő! To be filled in!'!A$9</f>
        <v>Város (City)</v>
      </c>
      <c r="F4" s="124" t="str">
        <f>'Kitöltendő! To be filled in!'!A$10</f>
        <v>Utca, házszám (Street, no)</v>
      </c>
      <c r="G4" s="120" t="str">
        <f>'Kitöltendő! To be filled in!'!A$14</f>
        <v>Egyéb igények és felajánlások (pl. szobatárs, légkondícionáló) Ellenkező neműek esetében csak házaspárt osztunk be egy szobába.  (Other requests or offers (e.g. roommate, air-conditioning) In case of different sexes we provide common room only for married couples.)Támogatási igény / Need for financial assistance.</v>
      </c>
      <c r="H4" s="124" t="str">
        <f>'Kitöltendő! To be filled in!'!A$12</f>
        <v>Felajánlott szolgálat: Ima/áhítat összeállítás / Gyerekcsoport foglalkozás / Serdülőcsoport foglalkozás / Művészeti foglalkozás / Videós közvetés technikai segítése (Service offered: Organizing morning prayers/devotionals / Children classes / Junior Youth sessions / Art Session)</v>
      </c>
      <c r="I4" s="22"/>
      <c r="J4" s="126" t="str">
        <f>'Kitöltendő! To be filled in!'!A$17</f>
        <v>Étel igény (Food requirements)</v>
      </c>
      <c r="K4" s="126" t="str">
        <f>'Kitöltendő! To be filled in!'!A18</f>
        <v>Szoba típusa (Room type)</v>
      </c>
      <c r="L4" s="128"/>
      <c r="M4" s="117">
        <f>'Kitöltendő! To be filled in!'!B21</f>
        <v>44417</v>
      </c>
      <c r="N4" s="118"/>
      <c r="O4" s="118"/>
      <c r="P4" s="119"/>
      <c r="Q4" s="117">
        <f>'Kitöltendő! To be filled in!'!C21</f>
        <v>44418</v>
      </c>
      <c r="R4" s="118"/>
      <c r="S4" s="118"/>
      <c r="T4" s="119"/>
      <c r="U4" s="117">
        <f>'Kitöltendő! To be filled in!'!D21</f>
        <v>44419</v>
      </c>
      <c r="V4" s="118"/>
      <c r="W4" s="118"/>
      <c r="X4" s="119"/>
      <c r="Y4" s="118">
        <f>'Kitöltendő! To be filled in!'!E21</f>
        <v>44420</v>
      </c>
      <c r="Z4" s="118"/>
      <c r="AA4" s="118"/>
      <c r="AB4" s="118"/>
      <c r="AC4" s="117">
        <f>'Kitöltendő! To be filled in!'!F21</f>
        <v>44421</v>
      </c>
      <c r="AD4" s="118"/>
      <c r="AE4" s="118"/>
      <c r="AF4" s="119"/>
      <c r="AG4" s="118">
        <f>'Kitöltendő! To be filled in!'!G21</f>
        <v>44422</v>
      </c>
      <c r="AH4" s="118"/>
      <c r="AI4" s="118"/>
      <c r="AJ4" s="118"/>
      <c r="AK4" s="112" t="str">
        <f>'Kitöltendő! To be filled in!'!H21</f>
        <v>Össz. (Sum)</v>
      </c>
      <c r="AL4" s="113"/>
      <c r="AM4" s="113"/>
      <c r="AN4" s="114"/>
      <c r="AO4" s="115" t="str">
        <f>'Kitöltendő! To be filled in!'!A26</f>
        <v>Összeg (Total Cost)</v>
      </c>
      <c r="AQ4" s="47" t="s">
        <v>13</v>
      </c>
    </row>
    <row r="5" spans="1:43" ht="16.2" thickBot="1" x14ac:dyDescent="0.35">
      <c r="A5" s="121"/>
      <c r="B5" s="123"/>
      <c r="C5" s="125"/>
      <c r="D5" s="121"/>
      <c r="E5" s="123"/>
      <c r="F5" s="125"/>
      <c r="G5" s="121"/>
      <c r="H5" s="125"/>
      <c r="I5" s="11" t="str">
        <f>'Kitöltendő! To be filled in!'!A$16</f>
        <v>Életkor (Age)</v>
      </c>
      <c r="J5" s="127"/>
      <c r="K5" s="127"/>
      <c r="L5" s="129"/>
      <c r="M5" s="16" t="str">
        <f>'Kitöltendő! To be filled in!'!A22</f>
        <v>szállás (accommodation)</v>
      </c>
      <c r="N5" s="6" t="str">
        <f>'Kitöltendő! To be filled in!'!A23</f>
        <v>reggeli (Breakfast)</v>
      </c>
      <c r="O5" s="6" t="str">
        <f>'Kitöltendő! To be filled in!'!A24</f>
        <v>ebéd (Lunch)</v>
      </c>
      <c r="P5" s="7" t="str">
        <f>'Kitöltendő! To be filled in!'!A25</f>
        <v>vacsora (Dinner)</v>
      </c>
      <c r="Q5" s="16" t="str">
        <f>'Kitöltendő! To be filled in!'!A22</f>
        <v>szállás (accommodation)</v>
      </c>
      <c r="R5" s="6" t="str">
        <f>'Kitöltendő! To be filled in!'!A23</f>
        <v>reggeli (Breakfast)</v>
      </c>
      <c r="S5" s="6" t="str">
        <f>'Kitöltendő! To be filled in!'!A24</f>
        <v>ebéd (Lunch)</v>
      </c>
      <c r="T5" s="7" t="str">
        <f>'Kitöltendő! To be filled in!'!A25</f>
        <v>vacsora (Dinner)</v>
      </c>
      <c r="U5" s="16" t="str">
        <f>'Kitöltendő! To be filled in!'!A22</f>
        <v>szállás (accommodation)</v>
      </c>
      <c r="V5" s="6" t="str">
        <f>'Kitöltendő! To be filled in!'!A23</f>
        <v>reggeli (Breakfast)</v>
      </c>
      <c r="W5" s="6" t="str">
        <f>'Kitöltendő! To be filled in!'!A24</f>
        <v>ebéd (Lunch)</v>
      </c>
      <c r="X5" s="7" t="str">
        <f>'Kitöltendő! To be filled in!'!A25</f>
        <v>vacsora (Dinner)</v>
      </c>
      <c r="Y5" s="9" t="str">
        <f>'Kitöltendő! To be filled in!'!A22</f>
        <v>szállás (accommodation)</v>
      </c>
      <c r="Z5" s="6" t="str">
        <f>'Kitöltendő! To be filled in!'!A23</f>
        <v>reggeli (Breakfast)</v>
      </c>
      <c r="AA5" s="6" t="str">
        <f>'Kitöltendő! To be filled in!'!A24</f>
        <v>ebéd (Lunch)</v>
      </c>
      <c r="AB5" s="8" t="str">
        <f>'Kitöltendő! To be filled in!'!A25</f>
        <v>vacsora (Dinner)</v>
      </c>
      <c r="AC5" s="16" t="str">
        <f>'Kitöltendő! To be filled in!'!A22</f>
        <v>szállás (accommodation)</v>
      </c>
      <c r="AD5" s="6" t="str">
        <f>'Kitöltendő! To be filled in!'!A23</f>
        <v>reggeli (Breakfast)</v>
      </c>
      <c r="AE5" s="6" t="str">
        <f>'Kitöltendő! To be filled in!'!A24</f>
        <v>ebéd (Lunch)</v>
      </c>
      <c r="AF5" s="7" t="str">
        <f>'Kitöltendő! To be filled in!'!A25</f>
        <v>vacsora (Dinner)</v>
      </c>
      <c r="AG5" s="9" t="str">
        <f>'Kitöltendő! To be filled in!'!A22</f>
        <v>szállás (accommodation)</v>
      </c>
      <c r="AH5" s="6" t="str">
        <f>'Kitöltendő! To be filled in!'!A23</f>
        <v>reggeli (Breakfast)</v>
      </c>
      <c r="AI5" s="6" t="str">
        <f>'Kitöltendő! To be filled in!'!A24</f>
        <v>ebéd (Lunch)</v>
      </c>
      <c r="AJ5" s="8" t="str">
        <f>'Kitöltendő! To be filled in!'!A25</f>
        <v>vacsora (Dinner)</v>
      </c>
      <c r="AK5" s="16" t="str">
        <f>'Kitöltendő! To be filled in!'!A22</f>
        <v>szállás (accommodation)</v>
      </c>
      <c r="AL5" s="6" t="str">
        <f>'Kitöltendő! To be filled in!'!A23</f>
        <v>reggeli (Breakfast)</v>
      </c>
      <c r="AM5" s="6" t="str">
        <f>'Kitöltendő! To be filled in!'!A24</f>
        <v>ebéd (Lunch)</v>
      </c>
      <c r="AN5" s="7" t="str">
        <f>'Kitöltendő! To be filled in!'!A25</f>
        <v>vacsora (Dinner)</v>
      </c>
      <c r="AO5" s="116"/>
      <c r="AQ5" s="23"/>
    </row>
    <row r="6" spans="1:43" ht="16.2" thickBot="1" x14ac:dyDescent="0.35">
      <c r="A6" s="17">
        <f>'Kitöltendő! To be filled in!'!B$4</f>
        <v>0</v>
      </c>
      <c r="B6" s="18">
        <f>'Kitöltendő! To be filled in!'!B$5</f>
        <v>0</v>
      </c>
      <c r="C6" s="19">
        <f>'Kitöltendő! To be filled in!'!B$6</f>
        <v>0</v>
      </c>
      <c r="D6" s="17">
        <f>'Kitöltendő! To be filled in!'!B$8</f>
        <v>0</v>
      </c>
      <c r="E6" s="18">
        <f>'Kitöltendő! To be filled in!'!B$9</f>
        <v>0</v>
      </c>
      <c r="F6" s="19">
        <f>'Kitöltendő! To be filled in!'!B$10</f>
        <v>0</v>
      </c>
      <c r="G6" s="20">
        <f>'Kitöltendő! To be filled in!'!F$14</f>
        <v>0</v>
      </c>
      <c r="H6" s="21">
        <f>'Kitöltendő! To be filled in!'!F$12</f>
        <v>0</v>
      </c>
      <c r="I6" s="23">
        <f>'Kitöltendő! To be filled in!'!B$16</f>
        <v>0</v>
      </c>
      <c r="J6" s="23" t="str">
        <f>'Kitöltendő! To be filled in!'!B$17</f>
        <v>húsos / Non-Vegetarian</v>
      </c>
      <c r="K6" s="23" t="str">
        <f>'Kitöltendő! To be filled in!'!B18</f>
        <v>3 ágyas szoba / 3 bed room</v>
      </c>
      <c r="L6" s="130"/>
      <c r="M6" s="17" t="str">
        <f>'Kitöltendő! To be filled in!'!B22</f>
        <v>Igen/Yes</v>
      </c>
      <c r="N6" s="24">
        <f>'Kitöltendő! To be filled in!'!B23</f>
        <v>0</v>
      </c>
      <c r="O6" s="24">
        <f>'Kitöltendő! To be filled in!'!B24</f>
        <v>0</v>
      </c>
      <c r="P6" s="19" t="str">
        <f>'Kitöltendő! To be filled in!'!B25</f>
        <v>Igen/Yes</v>
      </c>
      <c r="Q6" s="17" t="str">
        <f>'Kitöltendő! To be filled in!'!C22</f>
        <v>Igen/Yes</v>
      </c>
      <c r="R6" s="18" t="str">
        <f>'Kitöltendő! To be filled in!'!C23</f>
        <v>Igen/Yes</v>
      </c>
      <c r="S6" s="18" t="str">
        <f>'Kitöltendő! To be filled in!'!C24</f>
        <v>Igen/Yes</v>
      </c>
      <c r="T6" s="19" t="str">
        <f>'Kitöltendő! To be filled in!'!C25</f>
        <v>Igen/Yes</v>
      </c>
      <c r="U6" s="17" t="str">
        <f>'Kitöltendő! To be filled in!'!D22</f>
        <v>Igen/Yes</v>
      </c>
      <c r="V6" s="18" t="str">
        <f>'Kitöltendő! To be filled in!'!D23</f>
        <v>Igen/Yes</v>
      </c>
      <c r="W6" s="18" t="str">
        <f>'Kitöltendő! To be filled in!'!D24</f>
        <v>Igen/Yes</v>
      </c>
      <c r="X6" s="19" t="str">
        <f>'Kitöltendő! To be filled in!'!D25</f>
        <v>Igen/Yes</v>
      </c>
      <c r="Y6" s="20" t="str">
        <f>'Kitöltendő! To be filled in!'!E22</f>
        <v>Igen/Yes</v>
      </c>
      <c r="Z6" s="18" t="str">
        <f>'Kitöltendő! To be filled in!'!E23</f>
        <v>Igen/Yes</v>
      </c>
      <c r="AA6" s="18" t="str">
        <f>'Kitöltendő! To be filled in!'!E24</f>
        <v>Igen/Yes</v>
      </c>
      <c r="AB6" s="21" t="str">
        <f>'Kitöltendő! To be filled in!'!E25</f>
        <v>Igen/Yes</v>
      </c>
      <c r="AC6" s="17" t="str">
        <f>'Kitöltendő! To be filled in!'!F22</f>
        <v>Igen/Yes</v>
      </c>
      <c r="AD6" s="18" t="str">
        <f>'Kitöltendő! To be filled in!'!F23</f>
        <v>Igen/Yes</v>
      </c>
      <c r="AE6" s="18" t="str">
        <f>'Kitöltendő! To be filled in!'!F24</f>
        <v>Igen/Yes</v>
      </c>
      <c r="AF6" s="19" t="str">
        <f>'Kitöltendő! To be filled in!'!F25</f>
        <v>Igen/Yes</v>
      </c>
      <c r="AG6" s="25">
        <f>'Kitöltendő! To be filled in!'!G22</f>
        <v>0</v>
      </c>
      <c r="AH6" s="18" t="str">
        <f>'Kitöltendő! To be filled in!'!G23</f>
        <v>Igen/Yes</v>
      </c>
      <c r="AI6" s="18" t="str">
        <f>'Kitöltendő! To be filled in!'!G24</f>
        <v>Igen/Yes</v>
      </c>
      <c r="AJ6" s="26">
        <f>'Kitöltendő! To be filled in!'!G25</f>
        <v>0</v>
      </c>
      <c r="AK6" s="17">
        <f>'Kitöltendő! To be filled in!'!H22</f>
        <v>0</v>
      </c>
      <c r="AL6" s="18">
        <f>'Kitöltendő! To be filled in!'!H23</f>
        <v>0</v>
      </c>
      <c r="AM6" s="18">
        <f>'Kitöltendő! To be filled in!'!H24</f>
        <v>0</v>
      </c>
      <c r="AN6" s="19">
        <f>'Kitöltendő! To be filled in!'!H25</f>
        <v>0</v>
      </c>
      <c r="AO6" s="27">
        <f>'Kitöltendő! To be filled in!'!H26</f>
        <v>0</v>
      </c>
      <c r="AQ6" s="23" t="str">
        <f>'Kitöltendő! To be filled in!'!F44</f>
        <v>Igen/Yes</v>
      </c>
    </row>
    <row r="9" spans="1:43" x14ac:dyDescent="0.3">
      <c r="A9" s="1" t="s">
        <v>2</v>
      </c>
    </row>
    <row r="11" spans="1:43" x14ac:dyDescent="0.3">
      <c r="A11" s="1" t="str">
        <f>'Kitöltendő! To be filled in!'!A$4</f>
        <v>Név (Name)</v>
      </c>
      <c r="B11" s="28" t="str">
        <f>IF(A6=0,"Name not supplied","")</f>
        <v>Name not supplied</v>
      </c>
    </row>
    <row r="12" spans="1:43" x14ac:dyDescent="0.3">
      <c r="A12" s="1" t="str">
        <f>'Kitöltendő! To be filled in!'!A$5</f>
        <v>Email cím (Email)</v>
      </c>
      <c r="B12" s="28" t="str">
        <f>IF(B6=0,"Email not supplied","")</f>
        <v>Email not supplied</v>
      </c>
    </row>
    <row r="13" spans="1:43" x14ac:dyDescent="0.3">
      <c r="A13" s="1" t="str">
        <f>'Kitöltendő! To be filled in!'!A$6</f>
        <v>Telefonszám (Telephone)</v>
      </c>
      <c r="B13" s="28" t="str">
        <f>IF(C6=0,"Telephone not supplied","")</f>
        <v>Telephone not supplied</v>
      </c>
    </row>
    <row r="15" spans="1:43" x14ac:dyDescent="0.3">
      <c r="A15" s="1" t="str">
        <f>'Kitöltendő! To be filled in!'!A$17</f>
        <v>Étel igény (Food requirements)</v>
      </c>
    </row>
    <row r="16" spans="1:43" x14ac:dyDescent="0.3">
      <c r="A16" s="1" t="str">
        <f>'Kitöltendő! To be filled in!'!B17</f>
        <v>húsos / Non-Vegetarian</v>
      </c>
    </row>
  </sheetData>
  <mergeCells count="19">
    <mergeCell ref="F4:F5"/>
    <mergeCell ref="G4:G5"/>
    <mergeCell ref="H4:H5"/>
    <mergeCell ref="M4:P4"/>
    <mergeCell ref="Q4:T4"/>
    <mergeCell ref="J4:J5"/>
    <mergeCell ref="K4:K5"/>
    <mergeCell ref="L4:L6"/>
    <mergeCell ref="A4:A5"/>
    <mergeCell ref="B4:B5"/>
    <mergeCell ref="C4:C5"/>
    <mergeCell ref="D4:D5"/>
    <mergeCell ref="E4:E5"/>
    <mergeCell ref="AK4:AN4"/>
    <mergeCell ref="AO4:AO5"/>
    <mergeCell ref="U4:X4"/>
    <mergeCell ref="Y4:AB4"/>
    <mergeCell ref="AC4:AF4"/>
    <mergeCell ref="AG4:A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Kitöltendő! To be filled in!</vt:lpstr>
      <vt:lpstr>Csak szervezőknek!For organiser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</dc:creator>
  <cp:lastModifiedBy>Kerekes Mariann</cp:lastModifiedBy>
  <cp:lastPrinted>2019-02-28T08:32:28Z</cp:lastPrinted>
  <dcterms:created xsi:type="dcterms:W3CDTF">2017-03-02T14:37:29Z</dcterms:created>
  <dcterms:modified xsi:type="dcterms:W3CDTF">2021-07-09T07:05:34Z</dcterms:modified>
</cp:coreProperties>
</file>